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  <sheet name="расшифровка" sheetId="2" r:id="rId2"/>
  </sheets>
  <definedNames>
    <definedName name="_xlnm.Print_Area" localSheetId="0">'отчет'!$A$1:$B$29</definedName>
  </definedNames>
  <calcPr fullCalcOnLoad="1"/>
</workbook>
</file>

<file path=xl/sharedStrings.xml><?xml version="1.0" encoding="utf-8"?>
<sst xmlns="http://schemas.openxmlformats.org/spreadsheetml/2006/main" count="70" uniqueCount="55">
  <si>
    <t>Наименование</t>
  </si>
  <si>
    <t>Единый налог на вмененный доход для отдельных видов деятельности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</si>
  <si>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</si>
  <si>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</si>
  <si>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</si>
  <si>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</si>
  <si>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</si>
  <si>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</si>
  <si>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</si>
  <si>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</si>
  <si>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</si>
  <si>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</si>
  <si>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</si>
  <si>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</si>
  <si>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</si>
  <si>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</si>
  <si>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Расходы всего, в том числе</t>
  </si>
  <si>
    <t>Денежное содержание муниципальных служащих органов местного самоуправления</t>
  </si>
  <si>
    <t>Доходы от сдачи в аренду имущества, составляющего казну городских округов (за исключением земельных участков)</t>
  </si>
  <si>
    <t>УГХ</t>
  </si>
  <si>
    <t>УСВ</t>
  </si>
  <si>
    <t>УЭР</t>
  </si>
  <si>
    <t>КУИ</t>
  </si>
  <si>
    <t>ФУ</t>
  </si>
  <si>
    <t>Аппарат</t>
  </si>
  <si>
    <t>ВЫЧ</t>
  </si>
  <si>
    <t>СОБР деп</t>
  </si>
  <si>
    <t>их них материальная помощь и единовременные выплаты к отпуску (тыс.руб.)</t>
  </si>
  <si>
    <t>X</t>
  </si>
  <si>
    <t>Х</t>
  </si>
  <si>
    <t>Денежное содержание -ФОТ</t>
  </si>
  <si>
    <t>Численность работников-среднесписочная</t>
  </si>
  <si>
    <t>сред э/n мун сл С МАТ ПОМ</t>
  </si>
  <si>
    <t>Численность МС- штатная (она равна фактической)</t>
  </si>
  <si>
    <t>сред з/п мун ел БЕЗ МАТ ПОМ</t>
  </si>
  <si>
    <t>проверка</t>
  </si>
  <si>
    <t>Налог на доходы физических лиц</t>
  </si>
  <si>
    <t>сред з/п мун сл</t>
  </si>
  <si>
    <r>
      <t xml:space="preserve">Численность работников </t>
    </r>
    <r>
      <rPr>
        <b/>
        <sz val="11"/>
        <rFont val="Times New Roman"/>
        <family val="1"/>
      </rPr>
      <t xml:space="preserve">муниципальных </t>
    </r>
    <r>
      <rPr>
        <sz val="11"/>
        <rFont val="Times New Roman"/>
        <family val="1"/>
      </rPr>
      <t xml:space="preserve">учреждений (чел.) </t>
    </r>
  </si>
  <si>
    <r>
      <t>Денежное содержание муниципальных учреждений (тыс.руб</t>
    </r>
    <r>
      <rPr>
        <i/>
        <sz val="11"/>
        <rFont val="Times New Roman"/>
        <family val="1"/>
      </rPr>
      <t>.</t>
    </r>
    <r>
      <rPr>
        <sz val="11"/>
        <rFont val="Times New Roman"/>
        <family val="1"/>
      </rPr>
      <t xml:space="preserve">) </t>
    </r>
  </si>
  <si>
    <t xml:space="preserve">сред з/п учреж- я </t>
  </si>
  <si>
    <t>Денежное содержание муниципальных служащих органов местного самоуправления (тыс.руб.)</t>
  </si>
  <si>
    <t>Численность работников муниципальных учреждений (чел.)</t>
  </si>
  <si>
    <t>Денежное содержание муниципальных учреждений</t>
  </si>
  <si>
    <t>Охрана окружающей среды</t>
  </si>
  <si>
    <t>сред з/п учрежд</t>
  </si>
  <si>
    <t>Доходы, получаемые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</si>
  <si>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Сведения об исполнении бюджета городского округа "Котлас"</t>
  </si>
  <si>
    <t>Налог на имущество физических лиц</t>
  </si>
  <si>
    <t>Налог, взимаемый в связи с применением патентной системы налогообложения</t>
  </si>
  <si>
    <t>Налог, взимаемый в связи с прмемением упрощенной системы налогообложения</t>
  </si>
  <si>
    <t>Доходы всего, из них</t>
  </si>
  <si>
    <t>за  1 пол 2021года</t>
  </si>
  <si>
    <t xml:space="preserve"> и численности работников за 9 месяцев 2021 года</t>
  </si>
  <si>
    <t>Сведения об исполнении бюджета городского округа "Котлас" и численности работников за 9 месяцев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</si>
</sst>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0" xfId="52" applyNumberFormat="1" applyFont="1" applyFill="1" applyBorder="1" applyAlignment="1" applyProtection="1">
      <alignment vertical="top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/>
      <protection/>
    </xf>
    <xf numFmtId="0" fontId="8" fillId="0" borderId="10" xfId="52" applyNumberFormat="1" applyFont="1" applyFill="1" applyBorder="1" applyAlignment="1" applyProtection="1">
      <alignment horizontal="left" vertical="top" indent="12"/>
      <protection/>
    </xf>
    <xf numFmtId="0" fontId="9" fillId="0" borderId="10" xfId="52" applyNumberFormat="1" applyFont="1" applyFill="1" applyBorder="1" applyAlignment="1" applyProtection="1">
      <alignment horizontal="left" vertical="top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" fontId="8" fillId="0" borderId="10" xfId="52" applyNumberFormat="1" applyFont="1" applyFill="1" applyBorder="1" applyAlignment="1" applyProtection="1">
      <alignment horizontal="center" vertical="center"/>
      <protection/>
    </xf>
    <xf numFmtId="2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1" xfId="52" applyNumberFormat="1" applyFont="1" applyFill="1" applyBorder="1" applyAlignment="1" applyProtection="1">
      <alignment horizontal="left" vertical="center" wrapText="1"/>
      <protection/>
    </xf>
    <xf numFmtId="2" fontId="8" fillId="0" borderId="11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left" vertical="center"/>
      <protection/>
    </xf>
    <xf numFmtId="0" fontId="9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52" applyNumberFormat="1" applyFont="1" applyFill="1" applyBorder="1" applyAlignment="1" applyProtection="1">
      <alignment horizontal="right" vertical="center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8" fillId="0" borderId="0" xfId="52" applyNumberFormat="1" applyFont="1" applyFill="1" applyBorder="1" applyAlignment="1" applyProtection="1">
      <alignment vertical="top"/>
      <protection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8" fillId="35" borderId="10" xfId="52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6" fillId="0" borderId="0" xfId="52" applyNumberFormat="1" applyFont="1" applyFill="1" applyBorder="1" applyAlignment="1" applyProtection="1">
      <alignment horizontal="center" vertical="top"/>
      <protection/>
    </xf>
    <xf numFmtId="0" fontId="9" fillId="0" borderId="13" xfId="52" applyNumberFormat="1" applyFont="1" applyFill="1" applyBorder="1" applyAlignment="1" applyProtection="1">
      <alignment horizontal="left" vertical="center"/>
      <protection/>
    </xf>
    <xf numFmtId="0" fontId="9" fillId="0" borderId="12" xfId="52" applyNumberFormat="1" applyFont="1" applyFill="1" applyBorder="1" applyAlignment="1" applyProtection="1">
      <alignment horizontal="left" vertical="center"/>
      <protection/>
    </xf>
    <xf numFmtId="0" fontId="9" fillId="0" borderId="14" xfId="52" applyNumberFormat="1" applyFont="1" applyFill="1" applyBorder="1" applyAlignment="1" applyProtection="1">
      <alignment horizontal="left" vertical="center"/>
      <protection/>
    </xf>
    <xf numFmtId="0" fontId="9" fillId="0" borderId="0" xfId="52" applyNumberFormat="1" applyFont="1" applyFill="1" applyBorder="1" applyAlignment="1" applyProtection="1">
      <alignment horizontal="left" vertical="center"/>
      <protection/>
    </xf>
    <xf numFmtId="0" fontId="8" fillId="0" borderId="15" xfId="52" applyNumberFormat="1" applyFont="1" applyFill="1" applyBorder="1" applyAlignment="1" applyProtection="1">
      <alignment horizontal="center" vertical="center"/>
      <protection/>
    </xf>
    <xf numFmtId="0" fontId="8" fillId="0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7">
      <selection activeCell="C15" sqref="C15"/>
    </sheetView>
  </sheetViews>
  <sheetFormatPr defaultColWidth="9.00390625" defaultRowHeight="12.75"/>
  <cols>
    <col min="1" max="1" width="64.875" style="0" customWidth="1"/>
    <col min="2" max="2" width="19.625" style="0" customWidth="1"/>
    <col min="3" max="3" width="15.75390625" style="0" customWidth="1"/>
    <col min="4" max="4" width="15.25390625" style="0" customWidth="1"/>
    <col min="7" max="7" width="10.625" style="0" customWidth="1"/>
  </cols>
  <sheetData>
    <row r="1" spans="1:3" ht="56.25" customHeight="1">
      <c r="A1" s="40" t="s">
        <v>54</v>
      </c>
      <c r="B1" s="40"/>
      <c r="C1" s="13"/>
    </row>
    <row r="2" spans="1:4" ht="33" customHeight="1">
      <c r="A2" s="36" t="s">
        <v>0</v>
      </c>
      <c r="B2" s="5" t="s">
        <v>11</v>
      </c>
      <c r="C2" s="15"/>
      <c r="D2" t="s">
        <v>35</v>
      </c>
    </row>
    <row r="3" spans="1:8" ht="20.25" customHeight="1">
      <c r="A3" s="7" t="s">
        <v>51</v>
      </c>
      <c r="B3" s="9">
        <v>1923166.4</v>
      </c>
      <c r="C3" s="16">
        <f>SUM(C4:C29,B4:B12)</f>
        <v>1923166.4</v>
      </c>
      <c r="D3" s="14">
        <f>B3-C3</f>
        <v>0</v>
      </c>
      <c r="F3" s="14"/>
      <c r="H3" s="14"/>
    </row>
    <row r="4" spans="1:3" ht="15.75">
      <c r="A4" s="6" t="s">
        <v>36</v>
      </c>
      <c r="B4" s="10">
        <v>369175</v>
      </c>
      <c r="C4" s="16">
        <v>6072.2</v>
      </c>
    </row>
    <row r="5" spans="1:3" ht="31.5">
      <c r="A5" s="6" t="s">
        <v>50</v>
      </c>
      <c r="B5" s="10">
        <v>25386.1</v>
      </c>
      <c r="C5" s="16">
        <v>9</v>
      </c>
    </row>
    <row r="6" spans="1:3" ht="31.5">
      <c r="A6" s="6" t="s">
        <v>1</v>
      </c>
      <c r="B6" s="10">
        <v>17175.3</v>
      </c>
      <c r="C6" s="16">
        <v>12085.9</v>
      </c>
    </row>
    <row r="7" spans="1:3" ht="31.5">
      <c r="A7" s="6" t="s">
        <v>49</v>
      </c>
      <c r="B7" s="10">
        <v>17023.7</v>
      </c>
      <c r="C7" s="16">
        <v>-43.8</v>
      </c>
    </row>
    <row r="8" spans="1:3" ht="15.75">
      <c r="A8" s="6" t="s">
        <v>48</v>
      </c>
      <c r="B8" s="10">
        <v>6070.8</v>
      </c>
      <c r="C8" s="16">
        <v>1057.6</v>
      </c>
    </row>
    <row r="9" spans="1:3" ht="15.75">
      <c r="A9" s="6" t="s">
        <v>2</v>
      </c>
      <c r="B9" s="10">
        <v>8341.2</v>
      </c>
      <c r="C9" s="16"/>
    </row>
    <row r="10" spans="1:3" ht="63">
      <c r="A10" s="6" t="s">
        <v>46</v>
      </c>
      <c r="B10" s="10">
        <v>11204.4</v>
      </c>
      <c r="C10" s="16">
        <v>159.5</v>
      </c>
    </row>
    <row r="11" spans="1:3" ht="31.5">
      <c r="A11" s="6" t="s">
        <v>18</v>
      </c>
      <c r="B11" s="10">
        <v>9259.8</v>
      </c>
      <c r="C11" s="16">
        <v>12999.4</v>
      </c>
    </row>
    <row r="12" spans="1:3" ht="15.75">
      <c r="A12" s="6" t="s">
        <v>3</v>
      </c>
      <c r="B12" s="10">
        <v>1398124.4</v>
      </c>
      <c r="C12" s="16">
        <v>919.5</v>
      </c>
    </row>
    <row r="13" spans="1:3" ht="22.5" customHeight="1">
      <c r="A13" s="7" t="s">
        <v>16</v>
      </c>
      <c r="B13" s="9">
        <f>SUM(B14:B24)</f>
        <v>2013630.5</v>
      </c>
      <c r="C13" s="16">
        <v>9857.9</v>
      </c>
    </row>
    <row r="14" spans="1:3" ht="15.75">
      <c r="A14" s="6" t="s">
        <v>4</v>
      </c>
      <c r="B14" s="10">
        <v>120645.4</v>
      </c>
      <c r="C14" s="16">
        <v>11011.8</v>
      </c>
    </row>
    <row r="15" spans="1:3" ht="15.75" customHeight="1">
      <c r="A15" s="6" t="s">
        <v>5</v>
      </c>
      <c r="B15" s="10">
        <v>13589</v>
      </c>
      <c r="C15" s="16">
        <v>5544.4</v>
      </c>
    </row>
    <row r="16" spans="1:3" ht="15.75">
      <c r="A16" s="6" t="s">
        <v>6</v>
      </c>
      <c r="B16" s="10">
        <v>106360.6</v>
      </c>
      <c r="C16" s="16">
        <v>1732.3</v>
      </c>
    </row>
    <row r="17" spans="1:3" ht="15.75">
      <c r="A17" s="6" t="s">
        <v>7</v>
      </c>
      <c r="B17" s="10">
        <v>114724.2</v>
      </c>
      <c r="C17" s="16"/>
    </row>
    <row r="18" spans="1:3" ht="15.75">
      <c r="A18" s="6" t="s">
        <v>44</v>
      </c>
      <c r="B18" s="10">
        <v>789.6</v>
      </c>
      <c r="C18" s="15"/>
    </row>
    <row r="19" spans="1:3" ht="15.75">
      <c r="A19" s="6" t="s">
        <v>8</v>
      </c>
      <c r="B19" s="10">
        <v>1368325.4</v>
      </c>
      <c r="C19" s="15"/>
    </row>
    <row r="20" spans="1:3" ht="18" customHeight="1">
      <c r="A20" s="6" t="s">
        <v>15</v>
      </c>
      <c r="B20" s="10">
        <v>133821.1</v>
      </c>
      <c r="C20" s="15"/>
    </row>
    <row r="21" spans="1:3" ht="15.75">
      <c r="A21" s="6" t="s">
        <v>9</v>
      </c>
      <c r="B21" s="12">
        <v>89370.2</v>
      </c>
      <c r="C21" s="15"/>
    </row>
    <row r="22" spans="1:3" ht="15.75">
      <c r="A22" s="6" t="s">
        <v>14</v>
      </c>
      <c r="B22" s="12">
        <v>53835.7</v>
      </c>
      <c r="C22" s="15"/>
    </row>
    <row r="23" spans="1:3" ht="15.75">
      <c r="A23" s="6" t="s">
        <v>12</v>
      </c>
      <c r="B23" s="12">
        <v>6156.6</v>
      </c>
      <c r="C23" s="15"/>
    </row>
    <row r="24" spans="1:3" ht="15.75">
      <c r="A24" s="6" t="s">
        <v>13</v>
      </c>
      <c r="B24" s="10">
        <v>6012.7</v>
      </c>
      <c r="C24" s="15"/>
    </row>
    <row r="25" spans="1:3" ht="31.5">
      <c r="A25" s="7" t="s">
        <v>10</v>
      </c>
      <c r="B25" s="35">
        <f>расшифровка!B10</f>
        <v>180</v>
      </c>
      <c r="C25" s="15"/>
    </row>
    <row r="26" spans="1:3" ht="31.5">
      <c r="A26" s="7" t="s">
        <v>17</v>
      </c>
      <c r="B26" s="11">
        <f>расшифровка!B11</f>
        <v>73538.5</v>
      </c>
      <c r="C26" s="15"/>
    </row>
    <row r="27" spans="1:3" ht="45.75" customHeight="1">
      <c r="A27" s="7" t="s">
        <v>42</v>
      </c>
      <c r="B27" s="37">
        <f>расшифровка!B13</f>
        <v>2678</v>
      </c>
      <c r="C27" s="17"/>
    </row>
    <row r="28" spans="1:3" ht="51.75" customHeight="1">
      <c r="A28" s="7" t="s">
        <v>43</v>
      </c>
      <c r="B28" s="38">
        <f>расшифровка!B14</f>
        <v>862947.19</v>
      </c>
      <c r="C28" s="15"/>
    </row>
    <row r="29" spans="1:3" ht="33.75" customHeight="1">
      <c r="A29" s="41"/>
      <c r="B29" s="41"/>
      <c r="C29" s="15"/>
    </row>
    <row r="30" spans="1:3" ht="12.75">
      <c r="A30" s="4"/>
      <c r="B30" s="3"/>
      <c r="C30" s="15"/>
    </row>
    <row r="31" spans="1:3" ht="12.75">
      <c r="A31" s="4"/>
      <c r="B31" s="3"/>
      <c r="C31" s="15"/>
    </row>
    <row r="32" spans="1:3" ht="12.75">
      <c r="A32" s="2"/>
      <c r="B32" s="3"/>
      <c r="C32" s="15"/>
    </row>
    <row r="33" spans="1:3" ht="12.75">
      <c r="A33" s="2"/>
      <c r="B33" s="3"/>
      <c r="C33" s="16"/>
    </row>
    <row r="34" spans="1:3" ht="12.75">
      <c r="A34" s="2"/>
      <c r="B34" s="3"/>
      <c r="C34" s="18"/>
    </row>
    <row r="35" spans="1:3" ht="12.75">
      <c r="A35" s="1"/>
      <c r="B35" s="1"/>
      <c r="C35" s="18"/>
    </row>
    <row r="36" ht="12.75">
      <c r="C36" s="18"/>
    </row>
    <row r="37" ht="12.75">
      <c r="C37" s="8"/>
    </row>
    <row r="38" ht="12.75">
      <c r="C38" s="8"/>
    </row>
  </sheetData>
  <sheetProtection/>
  <mergeCells count="2">
    <mergeCell ref="A1:B1"/>
    <mergeCell ref="A29:B29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4">
      <selection activeCell="B23" sqref="B23"/>
    </sheetView>
  </sheetViews>
  <sheetFormatPr defaultColWidth="9.00390625" defaultRowHeight="12.75"/>
  <cols>
    <col min="1" max="1" width="65.625" style="19" customWidth="1"/>
    <col min="2" max="2" width="16.125" style="19" customWidth="1"/>
    <col min="3" max="3" width="14.125" style="19" customWidth="1"/>
    <col min="4" max="4" width="12.25390625" style="19" customWidth="1"/>
    <col min="5" max="5" width="10.25390625" style="19" customWidth="1"/>
    <col min="6" max="6" width="12.00390625" style="19" customWidth="1"/>
    <col min="7" max="7" width="10.00390625" style="19" customWidth="1"/>
    <col min="8" max="8" width="14.875" style="19" customWidth="1"/>
    <col min="9" max="9" width="12.375" style="19" customWidth="1"/>
    <col min="10" max="10" width="11.625" style="19" customWidth="1"/>
    <col min="11" max="16384" width="9.125" style="19" customWidth="1"/>
  </cols>
  <sheetData>
    <row r="3" spans="1:10" ht="15.75">
      <c r="A3" s="42" t="s">
        <v>47</v>
      </c>
      <c r="B3" s="42"/>
      <c r="C3" s="20"/>
      <c r="D3" s="20"/>
      <c r="E3" s="20"/>
      <c r="F3" s="20"/>
      <c r="G3" s="20"/>
      <c r="H3" s="20"/>
      <c r="I3" s="20"/>
      <c r="J3" s="20"/>
    </row>
    <row r="4" spans="1:10" ht="15.75">
      <c r="A4" s="42" t="s">
        <v>53</v>
      </c>
      <c r="B4" s="42"/>
      <c r="C4" s="20"/>
      <c r="D4" s="20"/>
      <c r="E4" s="20"/>
      <c r="F4" s="20"/>
      <c r="G4" s="20"/>
      <c r="H4" s="20"/>
      <c r="I4" s="20"/>
      <c r="J4" s="20"/>
    </row>
    <row r="5" spans="1:10" ht="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1"/>
      <c r="B6" s="20"/>
      <c r="C6" s="20"/>
      <c r="D6" s="20"/>
      <c r="E6" s="20"/>
      <c r="F6" s="20"/>
      <c r="G6" s="20"/>
      <c r="H6" s="20"/>
      <c r="I6" s="20"/>
      <c r="J6" s="20"/>
    </row>
    <row r="7" spans="1:10" ht="1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5">
      <c r="A8" s="22" t="s">
        <v>0</v>
      </c>
      <c r="B8" s="23"/>
      <c r="C8" s="39" t="s">
        <v>19</v>
      </c>
      <c r="D8" s="39" t="s">
        <v>20</v>
      </c>
      <c r="E8" s="39" t="s">
        <v>21</v>
      </c>
      <c r="F8" s="39" t="s">
        <v>22</v>
      </c>
      <c r="G8" s="39" t="s">
        <v>23</v>
      </c>
      <c r="H8" s="39" t="s">
        <v>24</v>
      </c>
      <c r="I8" s="39" t="s">
        <v>25</v>
      </c>
      <c r="J8" s="39" t="s">
        <v>26</v>
      </c>
    </row>
    <row r="9" spans="1:10" ht="14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30">
      <c r="A10" s="24" t="s">
        <v>10</v>
      </c>
      <c r="B10" s="25">
        <f>SUM(C10:J10)</f>
        <v>180</v>
      </c>
      <c r="C10" s="25">
        <v>24</v>
      </c>
      <c r="D10" s="25">
        <v>48</v>
      </c>
      <c r="E10" s="25">
        <v>16</v>
      </c>
      <c r="F10" s="25">
        <v>13</v>
      </c>
      <c r="G10" s="25">
        <v>25</v>
      </c>
      <c r="H10" s="25">
        <v>40</v>
      </c>
      <c r="I10" s="25">
        <v>5</v>
      </c>
      <c r="J10" s="25">
        <v>9</v>
      </c>
    </row>
    <row r="11" spans="1:10" ht="30">
      <c r="A11" s="24" t="s">
        <v>41</v>
      </c>
      <c r="B11" s="26">
        <f>SUM(C11:J11)</f>
        <v>73538.5</v>
      </c>
      <c r="C11" s="26">
        <v>9543.8</v>
      </c>
      <c r="D11" s="26">
        <v>17891.1</v>
      </c>
      <c r="E11" s="26">
        <v>6284.3</v>
      </c>
      <c r="F11" s="26">
        <v>5217</v>
      </c>
      <c r="G11" s="26">
        <v>10845</v>
      </c>
      <c r="H11" s="26">
        <v>17571.5</v>
      </c>
      <c r="I11" s="26">
        <v>1815.7</v>
      </c>
      <c r="J11" s="26">
        <v>4370.1</v>
      </c>
    </row>
    <row r="12" spans="1:10" ht="30">
      <c r="A12" s="27" t="s">
        <v>27</v>
      </c>
      <c r="B12" s="28">
        <f>SUM(C12:J12)</f>
        <v>6048.38</v>
      </c>
      <c r="C12" s="28">
        <v>859.18</v>
      </c>
      <c r="D12" s="28">
        <v>1684.2</v>
      </c>
      <c r="E12" s="28">
        <v>408.4</v>
      </c>
      <c r="F12" s="28">
        <v>416.9</v>
      </c>
      <c r="G12" s="28">
        <v>901.3</v>
      </c>
      <c r="H12" s="28">
        <v>1467.6</v>
      </c>
      <c r="I12" s="28">
        <v>186.7</v>
      </c>
      <c r="J12" s="28">
        <v>124.1</v>
      </c>
    </row>
    <row r="13" spans="1:10" ht="15">
      <c r="A13" s="24" t="s">
        <v>38</v>
      </c>
      <c r="B13" s="29">
        <f>SUM(C13:J13)</f>
        <v>2678</v>
      </c>
      <c r="C13" s="29">
        <v>145</v>
      </c>
      <c r="D13" s="29">
        <v>2492</v>
      </c>
      <c r="E13" s="29" t="s">
        <v>28</v>
      </c>
      <c r="F13" s="29" t="s">
        <v>28</v>
      </c>
      <c r="G13" s="29" t="s">
        <v>28</v>
      </c>
      <c r="H13" s="29">
        <v>41</v>
      </c>
      <c r="I13" s="29" t="s">
        <v>28</v>
      </c>
      <c r="J13" s="29" t="s">
        <v>28</v>
      </c>
    </row>
    <row r="14" spans="1:10" ht="15">
      <c r="A14" s="24" t="s">
        <v>39</v>
      </c>
      <c r="B14" s="26">
        <f>SUM(C14:J14)</f>
        <v>862947.19</v>
      </c>
      <c r="C14" s="26">
        <v>44626.49</v>
      </c>
      <c r="D14" s="26">
        <v>804326.2</v>
      </c>
      <c r="E14" s="26" t="s">
        <v>28</v>
      </c>
      <c r="F14" s="26" t="s">
        <v>28</v>
      </c>
      <c r="G14" s="26" t="s">
        <v>28</v>
      </c>
      <c r="H14" s="26">
        <v>13994.5</v>
      </c>
      <c r="I14" s="26" t="s">
        <v>28</v>
      </c>
      <c r="J14" s="26" t="s">
        <v>28</v>
      </c>
    </row>
    <row r="15" spans="1:10" ht="14.25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">
      <c r="A16" s="32" t="s">
        <v>32</v>
      </c>
      <c r="B16" s="26">
        <f aca="true" t="shared" si="0" ref="B16:J16">B11/B10/9</f>
        <v>45.39413580246914</v>
      </c>
      <c r="C16" s="26">
        <f t="shared" si="0"/>
        <v>44.18425925925926</v>
      </c>
      <c r="D16" s="26">
        <f t="shared" si="0"/>
        <v>41.41458333333333</v>
      </c>
      <c r="E16" s="26">
        <f t="shared" si="0"/>
        <v>43.640972222222224</v>
      </c>
      <c r="F16" s="26">
        <f t="shared" si="0"/>
        <v>44.58974358974359</v>
      </c>
      <c r="G16" s="26">
        <f t="shared" si="0"/>
        <v>48.2</v>
      </c>
      <c r="H16" s="26">
        <f t="shared" si="0"/>
        <v>48.80972222222223</v>
      </c>
      <c r="I16" s="26">
        <f t="shared" si="0"/>
        <v>40.34888888888889</v>
      </c>
      <c r="J16" s="26">
        <f t="shared" si="0"/>
        <v>53.951851851851856</v>
      </c>
    </row>
    <row r="17" spans="1:10" ht="15">
      <c r="A17" s="32" t="s">
        <v>40</v>
      </c>
      <c r="B17" s="26">
        <f>B14/B13/9</f>
        <v>35.80396606090781</v>
      </c>
      <c r="C17" s="26">
        <f>C14/C13/9</f>
        <v>34.19654406130268</v>
      </c>
      <c r="D17" s="26">
        <f>D14/D13/9</f>
        <v>35.862591403602636</v>
      </c>
      <c r="E17" s="26" t="s">
        <v>29</v>
      </c>
      <c r="F17" s="26" t="s">
        <v>29</v>
      </c>
      <c r="G17" s="26" t="s">
        <v>29</v>
      </c>
      <c r="H17" s="26">
        <f>H14/H13/9</f>
        <v>37.92547425474255</v>
      </c>
      <c r="I17" s="26" t="s">
        <v>29</v>
      </c>
      <c r="J17" s="26" t="s">
        <v>29</v>
      </c>
    </row>
    <row r="18" spans="1:10" ht="15">
      <c r="A18" s="32" t="s">
        <v>34</v>
      </c>
      <c r="B18" s="26">
        <f>SUM(B11-B12)/B10/9</f>
        <v>41.660567901234565</v>
      </c>
      <c r="C18" s="26">
        <f aca="true" t="shared" si="1" ref="C18:J18">(C11-C12)/C10/9</f>
        <v>40.20657407407407</v>
      </c>
      <c r="D18" s="26">
        <f t="shared" si="1"/>
        <v>37.51597222222222</v>
      </c>
      <c r="E18" s="26">
        <f t="shared" si="1"/>
        <v>40.804861111111116</v>
      </c>
      <c r="F18" s="26">
        <f t="shared" si="1"/>
        <v>41.02649572649573</v>
      </c>
      <c r="G18" s="26">
        <f t="shared" si="1"/>
        <v>44.19422222222223</v>
      </c>
      <c r="H18" s="26">
        <f t="shared" si="1"/>
        <v>44.73305555555555</v>
      </c>
      <c r="I18" s="26">
        <f t="shared" si="1"/>
        <v>36.2</v>
      </c>
      <c r="J18" s="26">
        <f t="shared" si="1"/>
        <v>52.41975308641975</v>
      </c>
    </row>
    <row r="19" spans="1:10" ht="15">
      <c r="A19" s="32"/>
      <c r="B19" s="29"/>
      <c r="C19" s="43"/>
      <c r="D19" s="44"/>
      <c r="E19" s="44"/>
      <c r="F19" s="44"/>
      <c r="G19" s="44"/>
      <c r="H19" s="44"/>
      <c r="I19" s="44"/>
      <c r="J19" s="44"/>
    </row>
    <row r="20" spans="1:10" ht="15">
      <c r="A20" s="47" t="s">
        <v>52</v>
      </c>
      <c r="B20" s="48"/>
      <c r="C20" s="45"/>
      <c r="D20" s="46"/>
      <c r="E20" s="46"/>
      <c r="F20" s="46"/>
      <c r="G20" s="46"/>
      <c r="H20" s="46"/>
      <c r="I20" s="46"/>
      <c r="J20" s="46"/>
    </row>
    <row r="21" spans="1:10" ht="15">
      <c r="A21" s="32" t="s">
        <v>37</v>
      </c>
      <c r="B21" s="29">
        <v>48.23</v>
      </c>
      <c r="C21" s="45"/>
      <c r="D21" s="46"/>
      <c r="E21" s="46"/>
      <c r="F21" s="46"/>
      <c r="G21" s="46"/>
      <c r="H21" s="46"/>
      <c r="I21" s="46"/>
      <c r="J21" s="46"/>
    </row>
    <row r="22" spans="1:10" ht="15">
      <c r="A22" s="32" t="s">
        <v>45</v>
      </c>
      <c r="B22" s="29">
        <v>43.04</v>
      </c>
      <c r="C22" s="45"/>
      <c r="D22" s="46"/>
      <c r="E22" s="46"/>
      <c r="F22" s="46"/>
      <c r="G22" s="46"/>
      <c r="H22" s="46"/>
      <c r="I22" s="46"/>
      <c r="J22" s="46"/>
    </row>
    <row r="23" spans="1:10" ht="14.2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34" t="s">
        <v>33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5">
      <c r="A25" s="34" t="s">
        <v>30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4" t="s">
        <v>31</v>
      </c>
      <c r="B26" s="33"/>
      <c r="C26" s="33"/>
      <c r="D26" s="33"/>
      <c r="E26" s="33"/>
      <c r="F26" s="33"/>
      <c r="G26" s="33"/>
      <c r="H26" s="33"/>
      <c r="I26" s="33"/>
      <c r="J26" s="33"/>
    </row>
  </sheetData>
  <sheetProtection/>
  <mergeCells count="4">
    <mergeCell ref="A3:B3"/>
    <mergeCell ref="A4:B4"/>
    <mergeCell ref="C19:J22"/>
    <mergeCell ref="A20:B2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Обухова Нина Степановна</cp:lastModifiedBy>
  <cp:lastPrinted>2021-10-14T12:17:35Z</cp:lastPrinted>
  <dcterms:created xsi:type="dcterms:W3CDTF">2006-04-12T06:48:54Z</dcterms:created>
  <dcterms:modified xsi:type="dcterms:W3CDTF">2021-10-14T12:32:41Z</dcterms:modified>
  <cp:category/>
  <cp:version/>
  <cp:contentType/>
  <cp:contentStatus/>
</cp:coreProperties>
</file>